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Mike\Documents\HockeySTL\Website\Docs 21-22\"/>
    </mc:Choice>
  </mc:AlternateContent>
  <xr:revisionPtr revIDLastSave="0" documentId="13_ncr:1_{A0040182-4D86-4699-8B5F-ABAA12AD55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am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1" l="1"/>
  <c r="T28" i="1"/>
  <c r="N30" i="1"/>
  <c r="G33" i="1" s="1"/>
  <c r="G24" i="1"/>
  <c r="G30" i="1" s="1"/>
  <c r="E24" i="1"/>
  <c r="D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N32" i="1" l="1"/>
  <c r="F24" i="1"/>
  <c r="G25" i="1" s="1"/>
</calcChain>
</file>

<file path=xl/sharedStrings.xml><?xml version="1.0" encoding="utf-8"?>
<sst xmlns="http://schemas.openxmlformats.org/spreadsheetml/2006/main" count="78" uniqueCount="55">
  <si>
    <t>HOCKEY SAINT-LAURENT</t>
  </si>
  <si>
    <t>Funds Collected:</t>
  </si>
  <si>
    <t>Expenses</t>
  </si>
  <si>
    <t>Cheque #</t>
  </si>
  <si>
    <t>Team Budget</t>
  </si>
  <si>
    <t>Total Owed</t>
  </si>
  <si>
    <t>Collected</t>
  </si>
  <si>
    <t>Tournaments:</t>
  </si>
  <si>
    <t>Dates</t>
  </si>
  <si>
    <t>Cash</t>
  </si>
  <si>
    <t>TOURNOI DE HOCKEY SAINT-LAURENT</t>
  </si>
  <si>
    <t>January 20th - 29th</t>
  </si>
  <si>
    <t>Tournament # 2</t>
  </si>
  <si>
    <t>PLAYER</t>
  </si>
  <si>
    <t>Tournament # 3</t>
  </si>
  <si>
    <t>Mandatory Expenses:</t>
  </si>
  <si>
    <t>Cs &amp; As (2xC's &amp; 4xA's)</t>
  </si>
  <si>
    <t>Bank fees</t>
  </si>
  <si>
    <t>Future Expenditures:</t>
  </si>
  <si>
    <t>Comments</t>
  </si>
  <si>
    <t>Score sheet labels</t>
  </si>
  <si>
    <t>Team Holiday Brunch ($15 x 8)</t>
  </si>
  <si>
    <t>Year-end awards ($10.95 x 14)</t>
  </si>
  <si>
    <t>CASH (Out of Pocket)</t>
  </si>
  <si>
    <t>TOTAL</t>
  </si>
  <si>
    <t>Variance Collected vs. Owed</t>
  </si>
  <si>
    <t>Misc.Team Expenses, year-end GC &amp; Photos</t>
  </si>
  <si>
    <t>Donations</t>
  </si>
  <si>
    <t>Ice rental</t>
  </si>
  <si>
    <t>Raffle Tickets/Sponsors</t>
  </si>
  <si>
    <t>HSL Refund Volunteers</t>
  </si>
  <si>
    <t>Total collected:</t>
  </si>
  <si>
    <t>Total Expenses:</t>
  </si>
  <si>
    <t>Number of players</t>
  </si>
  <si>
    <t>Current Variance:</t>
  </si>
  <si>
    <t>Estimate per player</t>
  </si>
  <si>
    <t>Budget per player</t>
  </si>
  <si>
    <t>Items in "Red" are mandatory expenses or a negative variance/balance</t>
  </si>
  <si>
    <t>Total</t>
  </si>
  <si>
    <t>SEASON: 2021/2022</t>
  </si>
  <si>
    <t>Method</t>
  </si>
  <si>
    <t>Cheque 393</t>
  </si>
  <si>
    <t>Cheque 130</t>
  </si>
  <si>
    <t>etransfer</t>
  </si>
  <si>
    <t>Warriors</t>
  </si>
  <si>
    <t>Trainers</t>
  </si>
  <si>
    <t>March 30 - April 10</t>
  </si>
  <si>
    <t>Dec 1- Dec 10</t>
  </si>
  <si>
    <t>Bob Nov 25</t>
  </si>
  <si>
    <t>John Nov 29</t>
  </si>
  <si>
    <t>Mike Dec  5</t>
  </si>
  <si>
    <t>Bob Dec 10</t>
  </si>
  <si>
    <t>Adrian Jan 10</t>
  </si>
  <si>
    <t>Bob Jan 25</t>
  </si>
  <si>
    <t>Dec 27, Dec 29 ($150x2)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</si>
</sst>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 &quot;&quot;$&quot;* #,##0.00&quot; &quot;;&quot;-&quot;&quot;$&quot;* #,##0.00&quot; &quot;;&quot; &quot;&quot;$&quot;* &quot;-&quot;??&quot; &quot;"/>
    <numFmt numFmtId="166" formatCode="&quot;$&quot;#,##0.00;&quot;-&quot;&quot;$&quot;#,##0.00"/>
    <numFmt numFmtId="168" formatCode="&quot;$&quot;#,##0"/>
  </numFmts>
  <fonts count="8" x14ac:knownFonts="1">
    <font>
      <sz val="10"/>
      <color indexed="8"/>
      <name val="Arial"/>
    </font>
    <font>
      <b/>
      <sz val="12"/>
      <color indexed="11"/>
      <name val="Arial"/>
    </font>
    <font>
      <b/>
      <u/>
      <sz val="10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b/>
      <sz val="10"/>
      <color indexed="12"/>
      <name val="Arial"/>
    </font>
    <font>
      <sz val="10"/>
      <color indexed="8"/>
      <name val="Verdana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 style="thick">
        <color indexed="8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164" fontId="1" fillId="2" borderId="9" xfId="0" applyNumberFormat="1" applyFont="1" applyFill="1" applyBorder="1" applyAlignment="1"/>
    <xf numFmtId="164" fontId="1" fillId="2" borderId="10" xfId="0" applyNumberFormat="1" applyFont="1" applyFill="1" applyBorder="1" applyAlignment="1"/>
    <xf numFmtId="0" fontId="0" fillId="2" borderId="10" xfId="0" applyFont="1" applyFill="1" applyBorder="1" applyAlignment="1"/>
    <xf numFmtId="0" fontId="0" fillId="2" borderId="11" xfId="0" applyFont="1" applyFill="1" applyBorder="1" applyAlignment="1"/>
    <xf numFmtId="0" fontId="0" fillId="2" borderId="12" xfId="0" applyFont="1" applyFill="1" applyBorder="1" applyAlignment="1"/>
    <xf numFmtId="0" fontId="0" fillId="2" borderId="7" xfId="0" applyFont="1" applyFill="1" applyBorder="1" applyAlignment="1"/>
    <xf numFmtId="0" fontId="0" fillId="2" borderId="13" xfId="0" applyFont="1" applyFill="1" applyBorder="1" applyAlignment="1"/>
    <xf numFmtId="0" fontId="2" fillId="2" borderId="10" xfId="0" applyFont="1" applyFill="1" applyBorder="1" applyAlignment="1"/>
    <xf numFmtId="0" fontId="0" fillId="2" borderId="14" xfId="0" applyFont="1" applyFill="1" applyBorder="1" applyAlignment="1"/>
    <xf numFmtId="0" fontId="2" fillId="2" borderId="9" xfId="0" applyFont="1" applyFill="1" applyBorder="1" applyAlignment="1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/>
    <xf numFmtId="0" fontId="0" fillId="2" borderId="16" xfId="0" applyFont="1" applyFill="1" applyBorder="1" applyAlignment="1"/>
    <xf numFmtId="0" fontId="0" fillId="2" borderId="17" xfId="0" applyFont="1" applyFill="1" applyBorder="1" applyAlignment="1"/>
    <xf numFmtId="0" fontId="0" fillId="2" borderId="18" xfId="0" applyFont="1" applyFill="1" applyBorder="1" applyAlignment="1">
      <alignment horizontal="center"/>
    </xf>
    <xf numFmtId="49" fontId="0" fillId="2" borderId="18" xfId="0" applyNumberFormat="1" applyFont="1" applyFill="1" applyBorder="1" applyAlignment="1">
      <alignment horizontal="center"/>
    </xf>
    <xf numFmtId="0" fontId="0" fillId="2" borderId="19" xfId="0" applyFont="1" applyFill="1" applyBorder="1" applyAlignment="1"/>
    <xf numFmtId="164" fontId="0" fillId="2" borderId="19" xfId="0" applyNumberFormat="1" applyFont="1" applyFill="1" applyBorder="1" applyAlignment="1"/>
    <xf numFmtId="0" fontId="0" fillId="2" borderId="23" xfId="0" applyFont="1" applyFill="1" applyBorder="1" applyAlignment="1"/>
    <xf numFmtId="49" fontId="0" fillId="2" borderId="18" xfId="0" applyNumberFormat="1" applyFont="1" applyFill="1" applyBorder="1" applyAlignment="1">
      <alignment horizontal="center" wrapText="1" readingOrder="1"/>
    </xf>
    <xf numFmtId="165" fontId="0" fillId="2" borderId="18" xfId="0" applyNumberFormat="1" applyFont="1" applyFill="1" applyBorder="1" applyAlignment="1">
      <alignment horizontal="center"/>
    </xf>
    <xf numFmtId="165" fontId="0" fillId="2" borderId="18" xfId="0" applyNumberFormat="1" applyFont="1" applyFill="1" applyBorder="1" applyAlignment="1"/>
    <xf numFmtId="165" fontId="3" fillId="2" borderId="18" xfId="0" applyNumberFormat="1" applyFont="1" applyFill="1" applyBorder="1" applyAlignment="1"/>
    <xf numFmtId="165" fontId="0" fillId="2" borderId="19" xfId="0" applyNumberFormat="1" applyFont="1" applyFill="1" applyBorder="1" applyAlignment="1"/>
    <xf numFmtId="164" fontId="0" fillId="2" borderId="10" xfId="0" applyNumberFormat="1" applyFont="1" applyFill="1" applyBorder="1" applyAlignment="1"/>
    <xf numFmtId="0" fontId="0" fillId="2" borderId="18" xfId="0" applyNumberFormat="1" applyFont="1" applyFill="1" applyBorder="1" applyAlignment="1">
      <alignment horizontal="center"/>
    </xf>
    <xf numFmtId="0" fontId="3" fillId="2" borderId="10" xfId="0" applyFont="1" applyFill="1" applyBorder="1" applyAlignment="1"/>
    <xf numFmtId="0" fontId="4" fillId="2" borderId="21" xfId="0" applyFont="1" applyFill="1" applyBorder="1" applyAlignment="1"/>
    <xf numFmtId="0" fontId="0" fillId="2" borderId="21" xfId="0" applyFont="1" applyFill="1" applyBorder="1" applyAlignment="1"/>
    <xf numFmtId="165" fontId="4" fillId="2" borderId="21" xfId="0" applyNumberFormat="1" applyFont="1" applyFill="1" applyBorder="1" applyAlignment="1"/>
    <xf numFmtId="0" fontId="0" fillId="2" borderId="24" xfId="0" applyFont="1" applyFill="1" applyBorder="1" applyAlignment="1"/>
    <xf numFmtId="49" fontId="0" fillId="2" borderId="18" xfId="0" applyNumberFormat="1" applyFont="1" applyFill="1" applyBorder="1" applyAlignment="1">
      <alignment horizontal="center" wrapText="1"/>
    </xf>
    <xf numFmtId="164" fontId="5" fillId="2" borderId="18" xfId="0" applyNumberFormat="1" applyFont="1" applyFill="1" applyBorder="1" applyAlignment="1"/>
    <xf numFmtId="0" fontId="5" fillId="2" borderId="23" xfId="0" applyFont="1" applyFill="1" applyBorder="1" applyAlignment="1"/>
    <xf numFmtId="0" fontId="5" fillId="2" borderId="10" xfId="0" applyFont="1" applyFill="1" applyBorder="1" applyAlignment="1"/>
    <xf numFmtId="164" fontId="5" fillId="2" borderId="10" xfId="0" applyNumberFormat="1" applyFont="1" applyFill="1" applyBorder="1" applyAlignment="1"/>
    <xf numFmtId="166" fontId="0" fillId="2" borderId="18" xfId="0" applyNumberFormat="1" applyFont="1" applyFill="1" applyBorder="1" applyAlignment="1"/>
    <xf numFmtId="164" fontId="0" fillId="2" borderId="18" xfId="0" applyNumberFormat="1" applyFont="1" applyFill="1" applyBorder="1" applyAlignment="1"/>
    <xf numFmtId="49" fontId="3" fillId="2" borderId="18" xfId="0" applyNumberFormat="1" applyFont="1" applyFill="1" applyBorder="1" applyAlignment="1">
      <alignment horizontal="center" wrapText="1" readingOrder="1"/>
    </xf>
    <xf numFmtId="0" fontId="3" fillId="2" borderId="18" xfId="0" applyFont="1" applyFill="1" applyBorder="1" applyAlignment="1">
      <alignment horizontal="left"/>
    </xf>
    <xf numFmtId="165" fontId="3" fillId="2" borderId="18" xfId="0" applyNumberFormat="1" applyFont="1" applyFill="1" applyBorder="1" applyAlignment="1">
      <alignment horizontal="left"/>
    </xf>
    <xf numFmtId="164" fontId="0" fillId="2" borderId="21" xfId="0" applyNumberFormat="1" applyFont="1" applyFill="1" applyBorder="1" applyAlignment="1"/>
    <xf numFmtId="0" fontId="0" fillId="2" borderId="25" xfId="0" applyFont="1" applyFill="1" applyBorder="1" applyAlignment="1"/>
    <xf numFmtId="0" fontId="0" fillId="2" borderId="23" xfId="0" applyFont="1" applyFill="1" applyBorder="1" applyAlignment="1">
      <alignment horizontal="left"/>
    </xf>
    <xf numFmtId="165" fontId="3" fillId="2" borderId="18" xfId="0" applyNumberFormat="1" applyFont="1" applyFill="1" applyBorder="1" applyAlignment="1">
      <alignment horizontal="center"/>
    </xf>
    <xf numFmtId="0" fontId="2" fillId="2" borderId="23" xfId="0" applyFont="1" applyFill="1" applyBorder="1" applyAlignment="1"/>
    <xf numFmtId="164" fontId="0" fillId="2" borderId="24" xfId="0" applyNumberFormat="1" applyFont="1" applyFill="1" applyBorder="1" applyAlignment="1"/>
    <xf numFmtId="164" fontId="6" fillId="2" borderId="10" xfId="0" applyNumberFormat="1" applyFont="1" applyFill="1" applyBorder="1" applyAlignment="1"/>
    <xf numFmtId="0" fontId="3" fillId="2" borderId="23" xfId="0" applyFont="1" applyFill="1" applyBorder="1" applyAlignment="1"/>
    <xf numFmtId="0" fontId="3" fillId="2" borderId="16" xfId="0" applyFont="1" applyFill="1" applyBorder="1" applyAlignment="1"/>
    <xf numFmtId="164" fontId="3" fillId="2" borderId="16" xfId="0" applyNumberFormat="1" applyFont="1" applyFill="1" applyBorder="1" applyAlignment="1"/>
    <xf numFmtId="0" fontId="3" fillId="2" borderId="25" xfId="0" applyFont="1" applyFill="1" applyBorder="1" applyAlignment="1"/>
    <xf numFmtId="0" fontId="0" fillId="2" borderId="28" xfId="0" applyFont="1" applyFill="1" applyBorder="1" applyAlignment="1"/>
    <xf numFmtId="0" fontId="0" fillId="2" borderId="29" xfId="0" applyFont="1" applyFill="1" applyBorder="1" applyAlignment="1"/>
    <xf numFmtId="164" fontId="3" fillId="2" borderId="29" xfId="0" applyNumberFormat="1" applyFont="1" applyFill="1" applyBorder="1" applyAlignment="1"/>
    <xf numFmtId="0" fontId="0" fillId="2" borderId="30" xfId="0" applyFont="1" applyFill="1" applyBorder="1" applyAlignment="1"/>
    <xf numFmtId="0" fontId="0" fillId="2" borderId="33" xfId="0" applyFont="1" applyFill="1" applyBorder="1" applyAlignment="1"/>
    <xf numFmtId="0" fontId="0" fillId="2" borderId="34" xfId="0" applyFont="1" applyFill="1" applyBorder="1" applyAlignment="1"/>
    <xf numFmtId="0" fontId="0" fillId="2" borderId="20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49" fontId="0" fillId="2" borderId="20" xfId="0" applyNumberFormat="1" applyFont="1" applyFill="1" applyBorder="1" applyAlignment="1">
      <alignment horizontal="center"/>
    </xf>
    <xf numFmtId="164" fontId="0" fillId="2" borderId="20" xfId="0" applyNumberFormat="1" applyFont="1" applyFill="1" applyBorder="1" applyAlignment="1">
      <alignment horizontal="center"/>
    </xf>
    <xf numFmtId="164" fontId="0" fillId="2" borderId="22" xfId="0" applyNumberFormat="1" applyFont="1" applyFill="1" applyBorder="1" applyAlignment="1">
      <alignment horizontal="center"/>
    </xf>
    <xf numFmtId="166" fontId="0" fillId="2" borderId="22" xfId="0" applyNumberFormat="1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49" fontId="0" fillId="2" borderId="18" xfId="0" applyNumberFormat="1" applyFont="1" applyFill="1" applyBorder="1" applyAlignment="1">
      <alignment horizontal="center"/>
    </xf>
    <xf numFmtId="164" fontId="0" fillId="2" borderId="18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49" fontId="5" fillId="2" borderId="26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 wrapText="1" readingOrder="1"/>
    </xf>
    <xf numFmtId="0" fontId="3" fillId="2" borderId="21" xfId="0" applyFont="1" applyFill="1" applyBorder="1" applyAlignment="1">
      <alignment horizontal="center" wrapText="1" readingOrder="1"/>
    </xf>
    <xf numFmtId="0" fontId="3" fillId="2" borderId="22" xfId="0" applyFont="1" applyFill="1" applyBorder="1" applyAlignment="1">
      <alignment horizontal="center" wrapText="1" readingOrder="1"/>
    </xf>
    <xf numFmtId="164" fontId="1" fillId="2" borderId="7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49" fontId="0" fillId="2" borderId="36" xfId="0" applyNumberFormat="1" applyFont="1" applyFill="1" applyBorder="1" applyAlignment="1">
      <alignment horizontal="center"/>
    </xf>
    <xf numFmtId="49" fontId="0" fillId="2" borderId="35" xfId="0" applyNumberFormat="1" applyFont="1" applyFill="1" applyBorder="1" applyAlignment="1">
      <alignment horizontal="center"/>
    </xf>
    <xf numFmtId="49" fontId="3" fillId="2" borderId="35" xfId="0" applyNumberFormat="1" applyFont="1" applyFill="1" applyBorder="1" applyAlignment="1"/>
    <xf numFmtId="0" fontId="0" fillId="2" borderId="35" xfId="0" applyFont="1" applyFill="1" applyBorder="1" applyAlignment="1"/>
    <xf numFmtId="164" fontId="0" fillId="2" borderId="35" xfId="0" applyNumberFormat="1" applyFont="1" applyFill="1" applyBorder="1" applyAlignment="1"/>
    <xf numFmtId="0" fontId="5" fillId="2" borderId="35" xfId="0" applyFont="1" applyFill="1" applyBorder="1" applyAlignment="1"/>
    <xf numFmtId="0" fontId="0" fillId="2" borderId="37" xfId="0" applyFont="1" applyFill="1" applyBorder="1" applyAlignment="1">
      <alignment horizontal="center"/>
    </xf>
    <xf numFmtId="0" fontId="0" fillId="2" borderId="38" xfId="0" applyFont="1" applyFill="1" applyBorder="1" applyAlignment="1">
      <alignment horizontal="center"/>
    </xf>
    <xf numFmtId="0" fontId="0" fillId="0" borderId="20" xfId="0" applyNumberFormat="1" applyFont="1" applyBorder="1" applyAlignment="1">
      <alignment horizontal="center"/>
    </xf>
    <xf numFmtId="0" fontId="0" fillId="0" borderId="22" xfId="0" applyNumberFormat="1" applyFont="1" applyBorder="1" applyAlignment="1">
      <alignment horizontal="center"/>
    </xf>
    <xf numFmtId="168" fontId="0" fillId="2" borderId="35" xfId="0" applyNumberFormat="1" applyFont="1" applyFill="1" applyBorder="1" applyAlignment="1"/>
    <xf numFmtId="168" fontId="5" fillId="2" borderId="35" xfId="0" applyNumberFormat="1" applyFont="1" applyFill="1" applyBorder="1" applyAlignment="1"/>
    <xf numFmtId="0" fontId="7" fillId="2" borderId="35" xfId="0" applyFont="1" applyFill="1" applyBorder="1" applyAlignment="1"/>
    <xf numFmtId="49" fontId="7" fillId="2" borderId="20" xfId="0" applyNumberFormat="1" applyFont="1" applyFill="1" applyBorder="1" applyAlignment="1">
      <alignment horizontal="center"/>
    </xf>
    <xf numFmtId="164" fontId="0" fillId="3" borderId="18" xfId="0" applyNumberFormat="1" applyFont="1" applyFill="1" applyBorder="1" applyAlignment="1"/>
    <xf numFmtId="166" fontId="7" fillId="2" borderId="20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b/>
        <color rgb="FFDD0806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ABEA"/>
      <rgbColor rgb="FFDD0806"/>
      <rgbColor rgb="FFFCF305"/>
      <rgbColor rgb="FFFF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7"/>
  <sheetViews>
    <sheetView showGridLines="0" tabSelected="1" workbookViewId="0">
      <selection activeCell="G35" sqref="G35"/>
    </sheetView>
  </sheetViews>
  <sheetFormatPr defaultColWidth="9.109375" defaultRowHeight="12" customHeight="1" x14ac:dyDescent="0.25"/>
  <cols>
    <col min="1" max="1" width="1.33203125" style="1" customWidth="1"/>
    <col min="2" max="2" width="21.109375" style="1" customWidth="1"/>
    <col min="3" max="3" width="10.88671875" style="1" customWidth="1"/>
    <col min="4" max="4" width="10.33203125" style="1" customWidth="1"/>
    <col min="5" max="7" width="12" style="1" customWidth="1"/>
    <col min="8" max="8" width="1.44140625" style="1" customWidth="1"/>
    <col min="9" max="9" width="9.21875" style="1" customWidth="1"/>
    <col min="10" max="10" width="7" style="1" customWidth="1"/>
    <col min="11" max="11" width="10.6640625" style="1" customWidth="1"/>
    <col min="12" max="12" width="9.21875" style="1" customWidth="1"/>
    <col min="13" max="13" width="11.44140625" style="1" customWidth="1"/>
    <col min="14" max="14" width="10.44140625" style="1" customWidth="1"/>
    <col min="15" max="15" width="1.44140625" style="1" customWidth="1"/>
    <col min="16" max="16" width="10.88671875" style="1" customWidth="1"/>
    <col min="17" max="17" width="9.21875" style="1" customWidth="1"/>
    <col min="18" max="18" width="5" style="1" customWidth="1"/>
    <col min="19" max="19" width="13" style="1" customWidth="1"/>
    <col min="20" max="256" width="9.21875" style="1" customWidth="1"/>
  </cols>
  <sheetData>
    <row r="1" spans="1:33" ht="7.9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"/>
    </row>
    <row r="2" spans="1:33" ht="18.600000000000001" customHeight="1" x14ac:dyDescent="0.3">
      <c r="A2" s="6"/>
      <c r="B2" s="93" t="s">
        <v>44</v>
      </c>
      <c r="C2" s="73"/>
      <c r="D2" s="73"/>
      <c r="E2" s="72" t="s">
        <v>39</v>
      </c>
      <c r="F2" s="73"/>
      <c r="G2" s="73"/>
      <c r="H2" s="73"/>
      <c r="I2" s="73"/>
      <c r="J2" s="73"/>
      <c r="K2" s="72" t="s">
        <v>0</v>
      </c>
      <c r="L2" s="97"/>
      <c r="M2" s="97"/>
      <c r="N2" s="98"/>
      <c r="O2" s="7"/>
      <c r="P2" s="8"/>
      <c r="Q2" s="8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0"/>
    </row>
    <row r="3" spans="1:33" ht="15.6" customHeight="1" x14ac:dyDescent="0.25">
      <c r="A3" s="11"/>
      <c r="B3" s="12"/>
      <c r="C3" s="12"/>
      <c r="D3" s="12"/>
      <c r="E3" s="12"/>
      <c r="F3" s="12"/>
      <c r="G3" s="12"/>
      <c r="H3" s="13"/>
      <c r="I3" s="12"/>
      <c r="J3" s="12"/>
      <c r="K3" s="12"/>
      <c r="L3" s="12"/>
      <c r="M3" s="12"/>
      <c r="N3" s="12"/>
      <c r="O3" s="9"/>
      <c r="P3" s="9"/>
      <c r="Q3" s="9"/>
      <c r="R3" s="9"/>
      <c r="S3" s="14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10"/>
    </row>
    <row r="4" spans="1:33" ht="15.6" customHeight="1" x14ac:dyDescent="0.25">
      <c r="A4" s="6"/>
      <c r="B4" s="74" t="s">
        <v>1</v>
      </c>
      <c r="C4" s="75"/>
      <c r="D4" s="75"/>
      <c r="E4" s="75"/>
      <c r="F4" s="75"/>
      <c r="G4" s="76"/>
      <c r="H4" s="15"/>
      <c r="I4" s="74" t="s">
        <v>2</v>
      </c>
      <c r="J4" s="75"/>
      <c r="K4" s="75"/>
      <c r="L4" s="75"/>
      <c r="M4" s="75"/>
      <c r="N4" s="76"/>
      <c r="O4" s="16"/>
      <c r="P4" s="14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10"/>
    </row>
    <row r="5" spans="1:33" ht="7.95" customHeight="1" x14ac:dyDescent="0.25">
      <c r="A5" s="11"/>
      <c r="B5" s="17"/>
      <c r="C5" s="17"/>
      <c r="D5" s="17"/>
      <c r="E5" s="17"/>
      <c r="F5" s="17"/>
      <c r="G5" s="17"/>
      <c r="H5" s="9"/>
      <c r="I5" s="17"/>
      <c r="J5" s="17"/>
      <c r="K5" s="17"/>
      <c r="L5" s="17"/>
      <c r="M5" s="17"/>
      <c r="N5" s="17"/>
      <c r="O5" s="14"/>
      <c r="P5" s="18"/>
      <c r="Q5" s="1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0"/>
    </row>
    <row r="6" spans="1:33" ht="12.75" customHeight="1" x14ac:dyDescent="0.25">
      <c r="A6" s="20"/>
      <c r="B6" s="21"/>
      <c r="C6" s="22" t="s">
        <v>40</v>
      </c>
      <c r="D6" s="21" t="s">
        <v>3</v>
      </c>
      <c r="E6" s="22" t="s">
        <v>4</v>
      </c>
      <c r="F6" s="22" t="s">
        <v>5</v>
      </c>
      <c r="G6" s="22" t="s">
        <v>6</v>
      </c>
      <c r="H6" s="23"/>
      <c r="I6" s="80" t="s">
        <v>7</v>
      </c>
      <c r="J6" s="81"/>
      <c r="K6" s="81"/>
      <c r="L6" s="81"/>
      <c r="M6" s="81"/>
      <c r="N6" s="82"/>
      <c r="O6" s="24"/>
      <c r="P6" s="67" t="s">
        <v>8</v>
      </c>
      <c r="Q6" s="69"/>
      <c r="R6" s="25"/>
      <c r="S6" s="105" t="s">
        <v>45</v>
      </c>
      <c r="T6" s="10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10"/>
    </row>
    <row r="7" spans="1:33" ht="12.75" customHeight="1" x14ac:dyDescent="0.25">
      <c r="A7" s="20"/>
      <c r="B7" s="26" t="s">
        <v>13</v>
      </c>
      <c r="C7" s="22" t="s">
        <v>9</v>
      </c>
      <c r="D7" s="27"/>
      <c r="E7" s="28">
        <v>250</v>
      </c>
      <c r="F7" s="28">
        <f t="shared" ref="F7:F23" si="0">E7-G7</f>
        <v>0</v>
      </c>
      <c r="G7" s="28">
        <v>250</v>
      </c>
      <c r="H7" s="23"/>
      <c r="I7" s="67" t="s">
        <v>10</v>
      </c>
      <c r="J7" s="71"/>
      <c r="K7" s="71"/>
      <c r="L7" s="71"/>
      <c r="M7" s="66"/>
      <c r="N7" s="28">
        <v>0</v>
      </c>
      <c r="O7" s="24"/>
      <c r="P7" s="78" t="s">
        <v>11</v>
      </c>
      <c r="Q7" s="79"/>
      <c r="R7" s="25"/>
      <c r="S7" s="102" t="s">
        <v>48</v>
      </c>
      <c r="T7" s="109">
        <v>75</v>
      </c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0"/>
    </row>
    <row r="8" spans="1:33" ht="12.75" customHeight="1" x14ac:dyDescent="0.25">
      <c r="A8" s="20"/>
      <c r="B8" s="26" t="s">
        <v>13</v>
      </c>
      <c r="C8" s="22" t="s">
        <v>9</v>
      </c>
      <c r="D8" s="27"/>
      <c r="E8" s="28">
        <v>250</v>
      </c>
      <c r="F8" s="28">
        <f t="shared" si="0"/>
        <v>0</v>
      </c>
      <c r="G8" s="28">
        <v>250</v>
      </c>
      <c r="H8" s="23"/>
      <c r="I8" s="67" t="s">
        <v>12</v>
      </c>
      <c r="J8" s="71"/>
      <c r="K8" s="71"/>
      <c r="L8" s="71"/>
      <c r="M8" s="66"/>
      <c r="N8" s="29">
        <v>325</v>
      </c>
      <c r="O8" s="30"/>
      <c r="P8" s="107" t="s">
        <v>47</v>
      </c>
      <c r="Q8" s="108"/>
      <c r="R8" s="25"/>
      <c r="S8" s="102" t="s">
        <v>49</v>
      </c>
      <c r="T8" s="109">
        <v>80</v>
      </c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0"/>
    </row>
    <row r="9" spans="1:33" ht="12.75" customHeight="1" x14ac:dyDescent="0.25">
      <c r="A9" s="20"/>
      <c r="B9" s="26" t="s">
        <v>13</v>
      </c>
      <c r="C9" s="32" t="s">
        <v>41</v>
      </c>
      <c r="D9" s="27"/>
      <c r="E9" s="28">
        <v>250</v>
      </c>
      <c r="F9" s="28">
        <f t="shared" si="0"/>
        <v>50</v>
      </c>
      <c r="G9" s="28">
        <v>200</v>
      </c>
      <c r="H9" s="23"/>
      <c r="I9" s="67" t="s">
        <v>14</v>
      </c>
      <c r="J9" s="71"/>
      <c r="K9" s="71"/>
      <c r="L9" s="71"/>
      <c r="M9" s="66"/>
      <c r="N9" s="29">
        <v>650</v>
      </c>
      <c r="O9" s="30"/>
      <c r="P9" s="77" t="s">
        <v>46</v>
      </c>
      <c r="Q9" s="77"/>
      <c r="R9" s="25"/>
      <c r="S9" s="102" t="s">
        <v>50</v>
      </c>
      <c r="T9" s="109">
        <v>80</v>
      </c>
      <c r="U9" s="33"/>
      <c r="V9" s="33"/>
      <c r="W9" s="33"/>
      <c r="X9" s="9"/>
      <c r="Y9" s="9"/>
      <c r="Z9" s="9"/>
      <c r="AA9" s="9"/>
      <c r="AB9" s="9"/>
      <c r="AC9" s="9"/>
      <c r="AD9" s="9"/>
      <c r="AE9" s="9"/>
      <c r="AF9" s="9"/>
      <c r="AG9" s="10"/>
    </row>
    <row r="10" spans="1:33" ht="12.75" customHeight="1" x14ac:dyDescent="0.25">
      <c r="A10" s="20"/>
      <c r="B10" s="26" t="s">
        <v>13</v>
      </c>
      <c r="C10" s="32" t="s">
        <v>42</v>
      </c>
      <c r="D10" s="27"/>
      <c r="E10" s="28">
        <v>250</v>
      </c>
      <c r="F10" s="28">
        <f t="shared" si="0"/>
        <v>50</v>
      </c>
      <c r="G10" s="28">
        <v>200</v>
      </c>
      <c r="H10" s="23"/>
      <c r="I10" s="65"/>
      <c r="J10" s="71"/>
      <c r="K10" s="71"/>
      <c r="L10" s="71"/>
      <c r="M10" s="66"/>
      <c r="N10" s="29"/>
      <c r="O10" s="24"/>
      <c r="R10" s="25"/>
      <c r="S10" s="102" t="s">
        <v>51</v>
      </c>
      <c r="T10" s="109">
        <v>75</v>
      </c>
      <c r="U10" s="33"/>
      <c r="V10" s="33"/>
      <c r="W10" s="33"/>
      <c r="X10" s="9"/>
      <c r="Y10" s="9"/>
      <c r="Z10" s="9"/>
      <c r="AA10" s="9"/>
      <c r="AB10" s="9"/>
      <c r="AC10" s="9"/>
      <c r="AD10" s="9"/>
      <c r="AE10" s="9"/>
      <c r="AF10" s="9"/>
      <c r="AG10" s="10"/>
    </row>
    <row r="11" spans="1:33" ht="12.75" customHeight="1" x14ac:dyDescent="0.25">
      <c r="A11" s="20"/>
      <c r="B11" s="26" t="s">
        <v>13</v>
      </c>
      <c r="C11" s="22" t="s">
        <v>9</v>
      </c>
      <c r="D11" s="27"/>
      <c r="E11" s="28">
        <v>250</v>
      </c>
      <c r="F11" s="28">
        <f t="shared" si="0"/>
        <v>0</v>
      </c>
      <c r="G11" s="28">
        <v>250</v>
      </c>
      <c r="H11" s="23"/>
      <c r="I11" s="65"/>
      <c r="J11" s="71"/>
      <c r="K11" s="71"/>
      <c r="L11" s="71"/>
      <c r="M11" s="66"/>
      <c r="N11" s="29"/>
      <c r="O11" s="24"/>
      <c r="P11" s="77"/>
      <c r="Q11" s="77"/>
      <c r="R11" s="25"/>
      <c r="S11" s="111" t="s">
        <v>52</v>
      </c>
      <c r="T11" s="109">
        <v>100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0"/>
    </row>
    <row r="12" spans="1:33" ht="12.75" customHeight="1" x14ac:dyDescent="0.25">
      <c r="A12" s="20"/>
      <c r="B12" s="26" t="s">
        <v>13</v>
      </c>
      <c r="C12" s="22"/>
      <c r="D12" s="27"/>
      <c r="E12" s="28">
        <v>250</v>
      </c>
      <c r="F12" s="28">
        <f t="shared" si="0"/>
        <v>250</v>
      </c>
      <c r="G12" s="28">
        <v>0</v>
      </c>
      <c r="H12" s="25"/>
      <c r="I12" s="34"/>
      <c r="J12" s="35"/>
      <c r="K12" s="35"/>
      <c r="L12" s="34"/>
      <c r="M12" s="35"/>
      <c r="N12" s="36"/>
      <c r="O12" s="9"/>
      <c r="P12" s="37"/>
      <c r="Q12" s="37"/>
      <c r="R12" s="9"/>
      <c r="S12" s="111" t="s">
        <v>53</v>
      </c>
      <c r="T12" s="109">
        <v>75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10"/>
    </row>
    <row r="13" spans="1:33" ht="12.75" customHeight="1" x14ac:dyDescent="0.25">
      <c r="A13" s="20"/>
      <c r="B13" s="26" t="s">
        <v>13</v>
      </c>
      <c r="C13" s="32"/>
      <c r="D13" s="27"/>
      <c r="E13" s="28">
        <v>250</v>
      </c>
      <c r="F13" s="28">
        <f t="shared" si="0"/>
        <v>250</v>
      </c>
      <c r="G13" s="28">
        <v>0</v>
      </c>
      <c r="H13" s="23"/>
      <c r="I13" s="80" t="s">
        <v>15</v>
      </c>
      <c r="J13" s="81"/>
      <c r="K13" s="81"/>
      <c r="L13" s="81"/>
      <c r="M13" s="81"/>
      <c r="N13" s="82"/>
      <c r="O13" s="25"/>
      <c r="P13" s="9"/>
      <c r="Q13" s="9"/>
      <c r="R13" s="9"/>
      <c r="S13" s="103"/>
      <c r="T13" s="10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10"/>
    </row>
    <row r="14" spans="1:33" ht="12.75" customHeight="1" x14ac:dyDescent="0.25">
      <c r="A14" s="20"/>
      <c r="B14" s="38" t="s">
        <v>13</v>
      </c>
      <c r="C14" s="32" t="s">
        <v>43</v>
      </c>
      <c r="D14" s="27"/>
      <c r="E14" s="28">
        <v>250</v>
      </c>
      <c r="F14" s="28">
        <f t="shared" si="0"/>
        <v>0</v>
      </c>
      <c r="G14" s="28">
        <v>250</v>
      </c>
      <c r="H14" s="23"/>
      <c r="I14" s="67" t="s">
        <v>16</v>
      </c>
      <c r="J14" s="71"/>
      <c r="K14" s="71"/>
      <c r="L14" s="71"/>
      <c r="M14" s="66"/>
      <c r="N14" s="39">
        <v>20.65</v>
      </c>
      <c r="O14" s="25"/>
      <c r="P14" s="9"/>
      <c r="Q14" s="9"/>
      <c r="R14" s="9"/>
      <c r="S14" s="103"/>
      <c r="T14" s="10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</row>
    <row r="15" spans="1:33" ht="12.75" customHeight="1" x14ac:dyDescent="0.25">
      <c r="A15" s="20"/>
      <c r="B15" s="26" t="s">
        <v>13</v>
      </c>
      <c r="C15" s="32" t="s">
        <v>43</v>
      </c>
      <c r="D15" s="27"/>
      <c r="E15" s="28">
        <v>250</v>
      </c>
      <c r="F15" s="28">
        <f t="shared" si="0"/>
        <v>0</v>
      </c>
      <c r="G15" s="28">
        <v>250</v>
      </c>
      <c r="H15" s="23"/>
      <c r="I15" s="65"/>
      <c r="J15" s="71"/>
      <c r="K15" s="71"/>
      <c r="L15" s="71"/>
      <c r="M15" s="66"/>
      <c r="N15" s="39"/>
      <c r="O15" s="25"/>
      <c r="P15" s="9"/>
      <c r="Q15" s="9"/>
      <c r="R15" s="9"/>
      <c r="S15" s="102"/>
      <c r="T15" s="10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0"/>
    </row>
    <row r="16" spans="1:33" ht="12.75" customHeight="1" x14ac:dyDescent="0.25">
      <c r="A16" s="20"/>
      <c r="B16" s="26" t="s">
        <v>13</v>
      </c>
      <c r="C16" s="32" t="s">
        <v>43</v>
      </c>
      <c r="D16" s="27"/>
      <c r="E16" s="28">
        <v>250</v>
      </c>
      <c r="F16" s="28">
        <f t="shared" si="0"/>
        <v>0</v>
      </c>
      <c r="G16" s="28">
        <v>250</v>
      </c>
      <c r="H16" s="23"/>
      <c r="I16" s="67" t="s">
        <v>17</v>
      </c>
      <c r="J16" s="71"/>
      <c r="K16" s="71"/>
      <c r="L16" s="71"/>
      <c r="M16" s="66"/>
      <c r="N16" s="39">
        <v>0</v>
      </c>
      <c r="O16" s="25"/>
      <c r="P16" s="9"/>
      <c r="Q16" s="9"/>
      <c r="R16" s="9"/>
      <c r="S16" s="102"/>
      <c r="T16" s="10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0"/>
    </row>
    <row r="17" spans="1:33" ht="12.75" customHeight="1" x14ac:dyDescent="0.25">
      <c r="A17" s="20"/>
      <c r="B17" s="26" t="s">
        <v>13</v>
      </c>
      <c r="C17" s="32" t="s">
        <v>43</v>
      </c>
      <c r="D17" s="27"/>
      <c r="E17" s="28">
        <v>250</v>
      </c>
      <c r="F17" s="28">
        <f t="shared" si="0"/>
        <v>0</v>
      </c>
      <c r="G17" s="28">
        <v>250</v>
      </c>
      <c r="H17" s="25"/>
      <c r="I17" s="35"/>
      <c r="J17" s="35"/>
      <c r="K17" s="35"/>
      <c r="L17" s="35"/>
      <c r="M17" s="35"/>
      <c r="N17" s="35"/>
      <c r="O17" s="9"/>
      <c r="P17" s="19"/>
      <c r="Q17" s="19"/>
      <c r="R17" s="9"/>
      <c r="S17" s="102"/>
      <c r="T17" s="10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10"/>
    </row>
    <row r="18" spans="1:33" ht="12.75" customHeight="1" x14ac:dyDescent="0.25">
      <c r="A18" s="20"/>
      <c r="B18" s="26" t="s">
        <v>13</v>
      </c>
      <c r="C18" s="32" t="s">
        <v>43</v>
      </c>
      <c r="D18" s="27"/>
      <c r="E18" s="28">
        <v>250</v>
      </c>
      <c r="F18" s="28">
        <f t="shared" si="0"/>
        <v>0</v>
      </c>
      <c r="G18" s="28">
        <v>250</v>
      </c>
      <c r="H18" s="23"/>
      <c r="I18" s="80" t="s">
        <v>18</v>
      </c>
      <c r="J18" s="81"/>
      <c r="K18" s="81"/>
      <c r="L18" s="81"/>
      <c r="M18" s="81"/>
      <c r="N18" s="82"/>
      <c r="O18" s="23"/>
      <c r="P18" s="67" t="s">
        <v>19</v>
      </c>
      <c r="Q18" s="69"/>
      <c r="R18" s="25"/>
      <c r="S18" s="102"/>
      <c r="T18" s="10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0"/>
    </row>
    <row r="19" spans="1:33" ht="12.75" customHeight="1" x14ac:dyDescent="0.25">
      <c r="A19" s="20"/>
      <c r="B19" s="26" t="s">
        <v>13</v>
      </c>
      <c r="C19" s="32" t="s">
        <v>43</v>
      </c>
      <c r="D19" s="27"/>
      <c r="E19" s="28">
        <v>250</v>
      </c>
      <c r="F19" s="28">
        <f t="shared" si="0"/>
        <v>0</v>
      </c>
      <c r="G19" s="28">
        <v>250</v>
      </c>
      <c r="H19" s="23"/>
      <c r="I19" s="67" t="s">
        <v>20</v>
      </c>
      <c r="J19" s="71"/>
      <c r="K19" s="71"/>
      <c r="L19" s="71"/>
      <c r="M19" s="66"/>
      <c r="N19" s="39">
        <v>20</v>
      </c>
      <c r="O19" s="23"/>
      <c r="P19" s="68"/>
      <c r="Q19" s="69"/>
      <c r="R19" s="40"/>
      <c r="S19" s="104"/>
      <c r="T19" s="110"/>
      <c r="U19" s="41"/>
      <c r="V19" s="42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0"/>
    </row>
    <row r="20" spans="1:33" ht="13.65" customHeight="1" x14ac:dyDescent="0.25">
      <c r="A20" s="20"/>
      <c r="B20" s="26" t="s">
        <v>13</v>
      </c>
      <c r="C20" s="32" t="s">
        <v>43</v>
      </c>
      <c r="D20" s="28"/>
      <c r="E20" s="28">
        <v>250</v>
      </c>
      <c r="F20" s="28">
        <f t="shared" si="0"/>
        <v>50</v>
      </c>
      <c r="G20" s="28">
        <v>200</v>
      </c>
      <c r="H20" s="23"/>
      <c r="I20" s="67" t="s">
        <v>28</v>
      </c>
      <c r="J20" s="71"/>
      <c r="K20" s="71"/>
      <c r="L20" s="71"/>
      <c r="M20" s="66"/>
      <c r="N20" s="113">
        <v>300</v>
      </c>
      <c r="O20" s="23"/>
      <c r="P20" s="114" t="s">
        <v>54</v>
      </c>
      <c r="Q20" s="70"/>
      <c r="R20" s="40"/>
      <c r="S20" s="104"/>
      <c r="T20" s="110"/>
      <c r="U20" s="41"/>
      <c r="V20" s="42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10"/>
    </row>
    <row r="21" spans="1:33" ht="13.65" customHeight="1" x14ac:dyDescent="0.25">
      <c r="A21" s="20"/>
      <c r="B21" s="26"/>
      <c r="C21" s="21"/>
      <c r="D21" s="43"/>
      <c r="E21" s="43"/>
      <c r="F21" s="28">
        <f t="shared" si="0"/>
        <v>0</v>
      </c>
      <c r="G21" s="43"/>
      <c r="H21" s="23"/>
      <c r="I21" s="67" t="s">
        <v>21</v>
      </c>
      <c r="J21" s="71"/>
      <c r="K21" s="71"/>
      <c r="L21" s="71"/>
      <c r="M21" s="66"/>
      <c r="N21" s="44">
        <v>143.75</v>
      </c>
      <c r="O21" s="23"/>
      <c r="P21" s="65"/>
      <c r="Q21" s="66"/>
      <c r="R21" s="25"/>
      <c r="S21" s="103"/>
      <c r="T21" s="10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0"/>
    </row>
    <row r="22" spans="1:33" ht="13.65" customHeight="1" x14ac:dyDescent="0.25">
      <c r="A22" s="20"/>
      <c r="B22" s="26"/>
      <c r="C22" s="21"/>
      <c r="D22" s="43"/>
      <c r="E22" s="43"/>
      <c r="F22" s="28">
        <f t="shared" si="0"/>
        <v>0</v>
      </c>
      <c r="G22" s="43"/>
      <c r="H22" s="23"/>
      <c r="I22" s="112" t="s">
        <v>45</v>
      </c>
      <c r="J22" s="71"/>
      <c r="K22" s="71"/>
      <c r="L22" s="71"/>
      <c r="M22" s="66"/>
      <c r="N22" s="44">
        <f>SUM(T28)</f>
        <v>485</v>
      </c>
      <c r="O22" s="23"/>
      <c r="P22" s="65"/>
      <c r="Q22" s="66"/>
      <c r="R22" s="25"/>
      <c r="S22" s="103"/>
      <c r="T22" s="10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0"/>
    </row>
    <row r="23" spans="1:33" ht="13.65" customHeight="1" x14ac:dyDescent="0.25">
      <c r="A23" s="20"/>
      <c r="B23" s="26"/>
      <c r="C23" s="21"/>
      <c r="D23" s="43"/>
      <c r="E23" s="43"/>
      <c r="F23" s="28">
        <f t="shared" si="0"/>
        <v>0</v>
      </c>
      <c r="G23" s="43"/>
      <c r="H23" s="23"/>
      <c r="I23" s="67" t="s">
        <v>22</v>
      </c>
      <c r="J23" s="71"/>
      <c r="K23" s="71"/>
      <c r="L23" s="71"/>
      <c r="M23" s="66"/>
      <c r="N23" s="44">
        <v>160</v>
      </c>
      <c r="O23" s="23"/>
      <c r="P23" s="67" t="s">
        <v>23</v>
      </c>
      <c r="Q23" s="66"/>
      <c r="R23" s="25"/>
      <c r="S23" s="103"/>
      <c r="T23" s="10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0"/>
    </row>
    <row r="24" spans="1:33" ht="13.65" customHeight="1" x14ac:dyDescent="0.25">
      <c r="A24" s="20"/>
      <c r="B24" s="45" t="s">
        <v>24</v>
      </c>
      <c r="C24" s="46"/>
      <c r="D24" s="47">
        <f>SUM(D6:D23)</f>
        <v>0</v>
      </c>
      <c r="E24" s="47">
        <f>SUM(E6:E23)</f>
        <v>3500</v>
      </c>
      <c r="F24" s="47">
        <f>SUM(F6:F23)</f>
        <v>650</v>
      </c>
      <c r="G24" s="29">
        <f>SUM(G6:G23)</f>
        <v>2850</v>
      </c>
      <c r="H24" s="23"/>
      <c r="I24" s="67" t="s">
        <v>26</v>
      </c>
      <c r="J24" s="71"/>
      <c r="K24" s="71"/>
      <c r="L24" s="71"/>
      <c r="M24" s="66"/>
      <c r="N24" s="44">
        <v>792.78</v>
      </c>
      <c r="O24" s="23"/>
      <c r="P24" s="65"/>
      <c r="Q24" s="66"/>
      <c r="R24" s="25"/>
      <c r="S24" s="102"/>
      <c r="T24" s="10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</row>
    <row r="25" spans="1:33" ht="13.65" customHeight="1" x14ac:dyDescent="0.25">
      <c r="A25" s="20"/>
      <c r="B25" s="94" t="s">
        <v>25</v>
      </c>
      <c r="C25" s="95"/>
      <c r="D25" s="95"/>
      <c r="E25" s="95"/>
      <c r="F25" s="96"/>
      <c r="G25" s="29">
        <f>G24-F24</f>
        <v>2200</v>
      </c>
      <c r="H25" s="23"/>
      <c r="I25" s="67" t="s">
        <v>28</v>
      </c>
      <c r="J25" s="71"/>
      <c r="K25" s="71"/>
      <c r="L25" s="71"/>
      <c r="M25" s="66"/>
      <c r="N25" s="44">
        <v>0</v>
      </c>
      <c r="O25" s="23"/>
      <c r="P25" s="68"/>
      <c r="Q25" s="69"/>
      <c r="R25" s="25"/>
      <c r="S25" s="102"/>
      <c r="T25" s="109"/>
      <c r="U25" s="9"/>
      <c r="V25" s="9"/>
      <c r="W25" s="31"/>
      <c r="X25" s="31"/>
      <c r="Y25" s="31"/>
      <c r="Z25" s="9"/>
      <c r="AA25" s="9"/>
      <c r="AB25" s="9"/>
      <c r="AC25" s="9"/>
      <c r="AD25" s="9"/>
      <c r="AE25" s="9"/>
      <c r="AF25" s="9"/>
      <c r="AG25" s="10"/>
    </row>
    <row r="26" spans="1:33" ht="13.65" customHeight="1" x14ac:dyDescent="0.25">
      <c r="A26" s="11"/>
      <c r="B26" s="37"/>
      <c r="C26" s="37"/>
      <c r="D26" s="37"/>
      <c r="E26" s="37"/>
      <c r="F26" s="37"/>
      <c r="G26" s="48"/>
      <c r="H26" s="49"/>
      <c r="O26" s="23"/>
      <c r="P26" s="68"/>
      <c r="Q26" s="69"/>
      <c r="R26" s="25"/>
      <c r="S26" s="102"/>
      <c r="T26" s="109"/>
      <c r="U26" s="9"/>
      <c r="V26" s="9"/>
      <c r="W26" s="31"/>
      <c r="X26" s="31"/>
      <c r="Y26" s="31"/>
      <c r="Z26" s="9"/>
      <c r="AA26" s="9"/>
      <c r="AB26" s="9"/>
      <c r="AC26" s="9"/>
      <c r="AD26" s="9"/>
      <c r="AE26" s="9"/>
      <c r="AF26" s="9"/>
      <c r="AG26" s="10"/>
    </row>
    <row r="27" spans="1:33" ht="13.65" customHeight="1" x14ac:dyDescent="0.25">
      <c r="A27" s="11"/>
      <c r="B27" s="100" t="s">
        <v>27</v>
      </c>
      <c r="C27" s="9"/>
      <c r="D27" s="9"/>
      <c r="E27" s="9"/>
      <c r="F27" s="49"/>
      <c r="G27" s="44">
        <v>200</v>
      </c>
      <c r="H27" s="23"/>
      <c r="O27" s="23"/>
      <c r="P27" s="68"/>
      <c r="Q27" s="69"/>
      <c r="R27" s="25"/>
      <c r="S27" s="102"/>
      <c r="T27" s="109"/>
      <c r="U27" s="9"/>
      <c r="V27" s="9"/>
      <c r="W27" s="31"/>
      <c r="X27" s="31"/>
      <c r="Y27" s="31"/>
      <c r="Z27" s="9"/>
      <c r="AA27" s="9"/>
      <c r="AB27" s="9"/>
      <c r="AC27" s="9"/>
      <c r="AD27" s="9"/>
      <c r="AE27" s="9"/>
      <c r="AF27" s="9"/>
      <c r="AG27" s="10"/>
    </row>
    <row r="28" spans="1:33" ht="13.65" customHeight="1" x14ac:dyDescent="0.25">
      <c r="A28" s="11"/>
      <c r="B28" s="100" t="s">
        <v>29</v>
      </c>
      <c r="C28" s="9"/>
      <c r="D28" s="9"/>
      <c r="E28" s="9"/>
      <c r="F28" s="49"/>
      <c r="G28" s="44">
        <v>300</v>
      </c>
      <c r="H28" s="23"/>
      <c r="I28" s="65"/>
      <c r="J28" s="71"/>
      <c r="K28" s="71"/>
      <c r="L28" s="71"/>
      <c r="M28" s="66"/>
      <c r="N28" s="39"/>
      <c r="O28" s="23"/>
      <c r="P28" s="68"/>
      <c r="Q28" s="69"/>
      <c r="R28" s="50"/>
      <c r="S28" s="102" t="s">
        <v>38</v>
      </c>
      <c r="T28" s="109">
        <f>SUM(T7:T27)</f>
        <v>485</v>
      </c>
      <c r="U28" s="9"/>
      <c r="V28" s="9"/>
      <c r="W28" s="31"/>
      <c r="X28" s="31"/>
      <c r="Y28" s="31"/>
      <c r="Z28" s="9"/>
      <c r="AA28" s="9"/>
      <c r="AB28" s="9"/>
      <c r="AC28" s="9"/>
      <c r="AD28" s="9"/>
      <c r="AE28" s="9"/>
      <c r="AF28" s="9"/>
      <c r="AG28" s="10"/>
    </row>
    <row r="29" spans="1:33" ht="13.65" customHeight="1" x14ac:dyDescent="0.25">
      <c r="A29" s="11"/>
      <c r="B29" s="100" t="s">
        <v>30</v>
      </c>
      <c r="C29" s="9"/>
      <c r="D29" s="9"/>
      <c r="E29" s="9"/>
      <c r="F29" s="49"/>
      <c r="G29" s="44">
        <v>150</v>
      </c>
      <c r="H29" s="25"/>
      <c r="I29" s="35"/>
      <c r="J29" s="35"/>
      <c r="K29" s="37"/>
      <c r="L29" s="37"/>
      <c r="M29" s="37"/>
      <c r="N29" s="35"/>
      <c r="O29" s="9"/>
      <c r="P29" s="37"/>
      <c r="Q29" s="37"/>
      <c r="R29" s="9"/>
      <c r="S29" s="9"/>
      <c r="T29" s="9"/>
      <c r="U29" s="9"/>
      <c r="V29" s="9"/>
      <c r="W29" s="31"/>
      <c r="X29" s="31"/>
      <c r="Y29" s="31"/>
      <c r="Z29" s="9"/>
      <c r="AA29" s="9"/>
      <c r="AB29" s="9"/>
      <c r="AC29" s="9"/>
      <c r="AD29" s="9"/>
      <c r="AE29" s="9"/>
      <c r="AF29" s="9"/>
      <c r="AG29" s="10"/>
    </row>
    <row r="30" spans="1:33" ht="13.65" customHeight="1" x14ac:dyDescent="0.25">
      <c r="A30" s="11"/>
      <c r="B30" s="101" t="s">
        <v>31</v>
      </c>
      <c r="C30" s="9"/>
      <c r="D30" s="9"/>
      <c r="E30" s="9"/>
      <c r="F30" s="49"/>
      <c r="G30" s="51">
        <f>SUM(G24,G27,G28,G29)</f>
        <v>3500</v>
      </c>
      <c r="H30" s="23"/>
      <c r="I30" s="80" t="s">
        <v>32</v>
      </c>
      <c r="J30" s="82"/>
      <c r="K30" s="52"/>
      <c r="L30" s="9"/>
      <c r="M30" s="49"/>
      <c r="N30" s="51">
        <f>SUM(N7:N11,N14:N16,$N$19:$N$28)</f>
        <v>2897.1800000000003</v>
      </c>
      <c r="O30" s="25"/>
      <c r="P30" s="9"/>
      <c r="Q30" s="9"/>
      <c r="R30" s="9"/>
      <c r="S30" s="9"/>
      <c r="T30" s="9"/>
      <c r="U30" s="9"/>
      <c r="V30" s="9"/>
      <c r="W30" s="31"/>
      <c r="X30" s="31"/>
      <c r="Y30" s="31"/>
      <c r="Z30" s="9"/>
      <c r="AA30" s="9"/>
      <c r="AB30" s="9"/>
      <c r="AC30" s="9"/>
      <c r="AD30" s="9"/>
      <c r="AE30" s="9"/>
      <c r="AF30" s="9"/>
      <c r="AG30" s="10"/>
    </row>
    <row r="31" spans="1:33" ht="15" customHeight="1" x14ac:dyDescent="0.25">
      <c r="A31" s="11"/>
      <c r="B31" s="102"/>
      <c r="C31" s="9"/>
      <c r="D31" s="9"/>
      <c r="E31" s="9"/>
      <c r="F31" s="9"/>
      <c r="G31" s="53"/>
      <c r="H31" s="9"/>
      <c r="I31" s="35"/>
      <c r="J31" s="35"/>
      <c r="K31" s="9"/>
      <c r="L31" s="9"/>
      <c r="M31" s="9"/>
      <c r="N31" s="48"/>
      <c r="O31" s="9"/>
      <c r="P31" s="9"/>
      <c r="Q31" s="9"/>
      <c r="R31" s="54"/>
      <c r="S31" s="9"/>
      <c r="T31" s="9"/>
      <c r="U31" s="9"/>
      <c r="V31" s="9"/>
      <c r="W31" s="31"/>
      <c r="X31" s="31"/>
      <c r="Y31" s="31"/>
      <c r="Z31" s="9"/>
      <c r="AA31" s="9"/>
      <c r="AB31" s="9"/>
      <c r="AC31" s="9"/>
      <c r="AD31" s="9"/>
      <c r="AE31" s="9"/>
      <c r="AF31" s="9"/>
      <c r="AG31" s="10"/>
    </row>
    <row r="32" spans="1:33" ht="13.65" customHeight="1" x14ac:dyDescent="0.25">
      <c r="A32" s="20"/>
      <c r="B32" s="99" t="s">
        <v>33</v>
      </c>
      <c r="C32" s="55"/>
      <c r="D32" s="33"/>
      <c r="E32" s="56"/>
      <c r="F32" s="56"/>
      <c r="G32" s="57"/>
      <c r="H32" s="49"/>
      <c r="I32" s="80" t="s">
        <v>34</v>
      </c>
      <c r="J32" s="83"/>
      <c r="K32" s="25"/>
      <c r="L32" s="9"/>
      <c r="M32" s="49"/>
      <c r="N32" s="51">
        <f>SUM(G30-N30)</f>
        <v>602.81999999999971</v>
      </c>
      <c r="O32" s="25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10"/>
    </row>
    <row r="33" spans="1:33" ht="13.65" customHeight="1" x14ac:dyDescent="0.25">
      <c r="A33" s="20"/>
      <c r="B33" s="32">
        <v>14</v>
      </c>
      <c r="C33" s="55"/>
      <c r="D33" s="58"/>
      <c r="E33" s="67" t="s">
        <v>35</v>
      </c>
      <c r="F33" s="66"/>
      <c r="G33" s="51">
        <f>N30/B33</f>
        <v>206.94142857142859</v>
      </c>
      <c r="H33" s="25"/>
      <c r="I33" s="35"/>
      <c r="J33" s="35"/>
      <c r="K33" s="19"/>
      <c r="L33" s="19"/>
      <c r="M33" s="19"/>
      <c r="N33" s="35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</row>
    <row r="34" spans="1:33" ht="13.65" customHeight="1" x14ac:dyDescent="0.25">
      <c r="A34" s="11"/>
      <c r="B34" s="37"/>
      <c r="C34" s="9"/>
      <c r="D34" s="49"/>
      <c r="E34" s="67" t="s">
        <v>36</v>
      </c>
      <c r="F34" s="66"/>
      <c r="G34" s="51">
        <v>250</v>
      </c>
      <c r="H34" s="23"/>
      <c r="I34" s="84" t="s">
        <v>37</v>
      </c>
      <c r="J34" s="85"/>
      <c r="K34" s="85"/>
      <c r="L34" s="85"/>
      <c r="M34" s="85"/>
      <c r="N34" s="86"/>
      <c r="O34" s="25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0"/>
    </row>
    <row r="35" spans="1:33" ht="13.65" customHeight="1" x14ac:dyDescent="0.25">
      <c r="A35" s="11"/>
      <c r="B35" s="9"/>
      <c r="C35" s="9"/>
      <c r="D35" s="9"/>
      <c r="E35" s="37"/>
      <c r="F35" s="37"/>
      <c r="G35" s="37"/>
      <c r="H35" s="49"/>
      <c r="I35" s="87"/>
      <c r="J35" s="88"/>
      <c r="K35" s="88"/>
      <c r="L35" s="88"/>
      <c r="M35" s="88"/>
      <c r="N35" s="89"/>
      <c r="O35" s="25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0"/>
    </row>
    <row r="36" spans="1:33" ht="13.65" customHeight="1" x14ac:dyDescent="0.25">
      <c r="A36" s="11"/>
      <c r="B36" s="9"/>
      <c r="C36" s="9"/>
      <c r="D36" s="9"/>
      <c r="E36" s="9"/>
      <c r="F36" s="9"/>
      <c r="G36" s="9"/>
      <c r="H36" s="49"/>
      <c r="I36" s="87"/>
      <c r="J36" s="88"/>
      <c r="K36" s="88"/>
      <c r="L36" s="88"/>
      <c r="M36" s="88"/>
      <c r="N36" s="89"/>
      <c r="O36" s="25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10"/>
    </row>
    <row r="37" spans="1:33" ht="13.65" customHeight="1" x14ac:dyDescent="0.25">
      <c r="A37" s="59"/>
      <c r="B37" s="60"/>
      <c r="C37" s="60"/>
      <c r="D37" s="60"/>
      <c r="E37" s="60"/>
      <c r="F37" s="61"/>
      <c r="G37" s="60"/>
      <c r="H37" s="62"/>
      <c r="I37" s="90"/>
      <c r="J37" s="91"/>
      <c r="K37" s="91"/>
      <c r="L37" s="91"/>
      <c r="M37" s="91"/>
      <c r="N37" s="92"/>
      <c r="O37" s="63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4"/>
    </row>
  </sheetData>
  <mergeCells count="47">
    <mergeCell ref="S6:T6"/>
    <mergeCell ref="E34:F34"/>
    <mergeCell ref="K2:N2"/>
    <mergeCell ref="I10:M10"/>
    <mergeCell ref="I9:M9"/>
    <mergeCell ref="P28:Q28"/>
    <mergeCell ref="E33:F33"/>
    <mergeCell ref="B2:D2"/>
    <mergeCell ref="I21:M21"/>
    <mergeCell ref="I20:M20"/>
    <mergeCell ref="B25:F25"/>
    <mergeCell ref="I19:M19"/>
    <mergeCell ref="I22:M22"/>
    <mergeCell ref="I18:N18"/>
    <mergeCell ref="I34:N37"/>
    <mergeCell ref="I14:M14"/>
    <mergeCell ref="I15:M15"/>
    <mergeCell ref="I16:M16"/>
    <mergeCell ref="I13:N13"/>
    <mergeCell ref="I24:M24"/>
    <mergeCell ref="I30:J30"/>
    <mergeCell ref="I32:J32"/>
    <mergeCell ref="I25:M25"/>
    <mergeCell ref="I28:M28"/>
    <mergeCell ref="I11:M11"/>
    <mergeCell ref="P25:Q25"/>
    <mergeCell ref="I6:N6"/>
    <mergeCell ref="P26:Q26"/>
    <mergeCell ref="I7:M7"/>
    <mergeCell ref="P27:Q27"/>
    <mergeCell ref="I8:M8"/>
    <mergeCell ref="P6:Q6"/>
    <mergeCell ref="P11:Q11"/>
    <mergeCell ref="P8:Q8"/>
    <mergeCell ref="P9:Q9"/>
    <mergeCell ref="P7:Q7"/>
    <mergeCell ref="E2:J2"/>
    <mergeCell ref="I4:N4"/>
    <mergeCell ref="I23:M23"/>
    <mergeCell ref="B4:G4"/>
    <mergeCell ref="P22:Q22"/>
    <mergeCell ref="P23:Q23"/>
    <mergeCell ref="P24:Q24"/>
    <mergeCell ref="P19:Q19"/>
    <mergeCell ref="P18:Q18"/>
    <mergeCell ref="P20:Q20"/>
    <mergeCell ref="P21:Q21"/>
  </mergeCells>
  <conditionalFormatting sqref="P20:Q20">
    <cfRule type="cellIs" dxfId="1" priority="1" stopIfTrue="1" operator="lessThan">
      <formula>0</formula>
    </cfRule>
  </conditionalFormatting>
  <conditionalFormatting sqref="G25 N32">
    <cfRule type="cellIs" dxfId="0" priority="2" stopIfTrue="1" operator="lessThan">
      <formula>0</formula>
    </cfRule>
  </conditionalFormatting>
  <pageMargins left="0.75" right="0.75" top="1" bottom="1" header="0.5" footer="0.5"/>
  <pageSetup scale="93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Team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2021-11-23T03:04:31Z</dcterms:created>
  <dcterms:modified xsi:type="dcterms:W3CDTF">2021-11-26T16:54:08Z</dcterms:modified>
</cp:coreProperties>
</file>